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MU GROUP\Downloads\DANIEL G. CURSO CLOUDE\productos\gratis-conteo\"/>
    </mc:Choice>
  </mc:AlternateContent>
  <xr:revisionPtr revIDLastSave="0" documentId="8_{7BE99915-D14A-42BA-9A3C-A8E27B042A5A}" xr6:coauthVersionLast="47" xr6:coauthVersionMax="47" xr10:uidLastSave="{00000000-0000-0000-0000-000000000000}"/>
  <bookViews>
    <workbookView xWindow="-120" yWindow="-120" windowWidth="20730" windowHeight="11160" xr2:uid="{5548740A-877E-4761-92E5-53D31164311E}"/>
  </bookViews>
  <sheets>
    <sheet name="Inicio" sheetId="1" r:id="rId1"/>
    <sheet name="Conteo" sheetId="2" r:id="rId2"/>
    <sheet name="Resultado" sheetId="3" r:id="rId3"/>
    <sheet name="Para imprimir" sheetId="4" r:id="rId4"/>
  </sheets>
  <definedNames>
    <definedName name="_xlnm.Print_Area" localSheetId="3">'Para imprimir'!$B$2:$H$35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2" l="1"/>
  <c r="H6" i="2"/>
  <c r="H7" i="2"/>
  <c r="H8" i="2"/>
  <c r="H9" i="2"/>
  <c r="H10" i="2"/>
  <c r="H11" i="2"/>
  <c r="H12" i="2"/>
  <c r="H13" i="2"/>
  <c r="I13" i="2" s="1"/>
  <c r="K13" i="2" s="1"/>
  <c r="I2" i="2"/>
  <c r="L7" i="2" l="1"/>
  <c r="L6" i="2"/>
  <c r="I11" i="2"/>
  <c r="K11" i="2" s="1"/>
  <c r="I9" i="2"/>
  <c r="K9" i="2" s="1"/>
  <c r="I12" i="2"/>
  <c r="K12" i="2" s="1"/>
  <c r="I10" i="2"/>
  <c r="K10" i="2" s="1"/>
  <c r="I8" i="2"/>
  <c r="K8" i="2" s="1"/>
  <c r="I7" i="2"/>
  <c r="K7" i="2" s="1"/>
  <c r="I6" i="2"/>
  <c r="K6" i="2" s="1"/>
  <c r="L12" i="2" l="1"/>
  <c r="L9" i="2"/>
  <c r="B6" i="3"/>
  <c r="D6" i="3" s="1"/>
  <c r="H6" i="3"/>
  <c r="F6" i="3"/>
  <c r="L10" i="2"/>
  <c r="L11" i="2"/>
  <c r="L8" i="2"/>
</calcChain>
</file>

<file path=xl/sharedStrings.xml><?xml version="1.0" encoding="utf-8"?>
<sst xmlns="http://schemas.openxmlformats.org/spreadsheetml/2006/main" count="83" uniqueCount="73">
  <si>
    <t>Conteo de inventario</t>
  </si>
  <si>
    <t>Anota lo que dice tu sistema y lo que contaste. Las columnas verdes se calculan solas.</t>
  </si>
  <si>
    <t>Fecha del conteo</t>
  </si>
  <si>
    <t>Responsable</t>
  </si>
  <si>
    <t>Ana</t>
  </si>
  <si>
    <t>Código</t>
  </si>
  <si>
    <t>Producto</t>
  </si>
  <si>
    <t>Ubicación</t>
  </si>
  <si>
    <t>Stock en el sistema</t>
  </si>
  <si>
    <t>Conteo 1</t>
  </si>
  <si>
    <t>Conteo 2 (si hubo dudas)</t>
  </si>
  <si>
    <t>Cantidad final</t>
  </si>
  <si>
    <t>Diferencia</t>
  </si>
  <si>
    <t>Costo unitario</t>
  </si>
  <si>
    <t>Valor de la diferencia</t>
  </si>
  <si>
    <t>Estado</t>
  </si>
  <si>
    <t>P001</t>
  </si>
  <si>
    <t>Arroz 1 kg</t>
  </si>
  <si>
    <t>Estante A</t>
  </si>
  <si>
    <t>P002</t>
  </si>
  <si>
    <t>Aceite 1 L</t>
  </si>
  <si>
    <t>P003</t>
  </si>
  <si>
    <t>Azúcar 1 kg</t>
  </si>
  <si>
    <t>P004</t>
  </si>
  <si>
    <t>Leche 1 L</t>
  </si>
  <si>
    <t>Refrigerador</t>
  </si>
  <si>
    <t>P005</t>
  </si>
  <si>
    <t>Bebida cola 1,5 L</t>
  </si>
  <si>
    <t>Bodega</t>
  </si>
  <si>
    <t>P006</t>
  </si>
  <si>
    <t>Detergente 3 kg</t>
  </si>
  <si>
    <t>P007</t>
  </si>
  <si>
    <t>Papel higiénico x4</t>
  </si>
  <si>
    <t>P008</t>
  </si>
  <si>
    <t>Galletas de agua</t>
  </si>
  <si>
    <t>Estante B</t>
  </si>
  <si>
    <t>Resultado del conteo</t>
  </si>
  <si>
    <t>Cuánto cuadra tu inventario y cuánta plata representan las diferencias.</t>
  </si>
  <si>
    <t>Productos contados</t>
  </si>
  <si>
    <t>Cuadran</t>
  </si>
  <si>
    <t>Valor que falta</t>
  </si>
  <si>
    <t>Valor que sobra</t>
  </si>
  <si>
    <t>Qué hacer con las diferencias</t>
  </si>
  <si>
    <t>• Falta: revisa si hubo ventas sin anotar, mermas (productos vencidos o rotos) o pérdidas. Si es una merma, anótala como salida.</t>
  </si>
  <si>
    <t>• Sobra: puede ser una compra que no anotaste o un error al vender. Corrige el stock en tu sistema.</t>
  </si>
  <si>
    <t>• Después de revisar, actualiza el stock de tu sistema con la “Cantidad final”.</t>
  </si>
  <si>
    <t>• Si un producto siempre falta, cuéntalo cada semana y guárdalo en un lugar más visible.</t>
  </si>
  <si>
    <t>Hoja de conteo de inventario</t>
  </si>
  <si>
    <t>Fecha: ____________    Responsable: ______________________    Lugar: ______________    Hoja ___ de ___</t>
  </si>
  <si>
    <t>N°</t>
  </si>
  <si>
    <t>Conteo 2</t>
  </si>
  <si>
    <t>Observaciones</t>
  </si>
  <si>
    <t>Cuenta dos veces lo que tenga dudas. Al terminar, pasa los números a la hoja Conteo del Excel.  ·  Plantilla gratis de Daniel Guanique Digital · danielguanique.com</t>
  </si>
  <si>
    <t>Conteo de Inventario</t>
  </si>
  <si>
    <t>Cuenta tu mercadería, compárala con lo que dice tu sistema y descubre qué falta o qué sobra (y cuánta plata es).</t>
  </si>
  <si>
    <t>Cómo usarla (4 pasos)</t>
  </si>
  <si>
    <t>Para imprimir: imprime la hoja y sal a contar con lápiz. Anota código, producto, ubicación y la cantidad que cuentas (Conteo 1).</t>
  </si>
  <si>
    <t>Si algo no te cuadra, vuelve a contarlo y anótalo en Conteo 2.</t>
  </si>
  <si>
    <t>Conteo: pasa al Excel el stock que dice tu sistema y lo que contaste. La hoja calcula la diferencia y te dice si cuadra, falta o sobra.</t>
  </si>
  <si>
    <t>Resultado: mira cuántos productos cuadran y cuánta plata representan las diferencias. Corrige tu sistema con la cantidad final.</t>
  </si>
  <si>
    <t>Qué significan los colores</t>
  </si>
  <si>
    <t>Cuadra</t>
  </si>
  <si>
    <t>Contaste lo mismo que dice el sistema.</t>
  </si>
  <si>
    <t>Falta</t>
  </si>
  <si>
    <t>Contaste menos: revisa ventas sin anotar o mermas.</t>
  </si>
  <si>
    <t>Sobra</t>
  </si>
  <si>
    <t>Contaste más: quizás faltó anotar una compra.</t>
  </si>
  <si>
    <t>Consejos</t>
  </si>
  <si>
    <t>•</t>
  </si>
  <si>
    <t>Cuenta cuando el local está cerrado o con poco movimiento, y por zonas (estante por estante).</t>
  </si>
  <si>
    <t>Hazlo una vez al mes. Los productos caros o que se pierden mucho, cada semana.</t>
  </si>
  <si>
    <t>¿Quieres que tu inventario se actualice solo con cada compra y venta? Mira “Inventario Fácil” en danielguanique.com/tienda.html</t>
  </si>
  <si>
    <t>Hecho por Daniel Guanique Digital · danielguanique.com · ¿La quieres a medida? Escríbeme por WhatsApp.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</si>
</sst>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\-yyyy"/>
    <numFmt numFmtId="165" formatCode="\+0;\-0;0"/>
    <numFmt numFmtId="166" formatCode="\+&quot;$&quot;#,##0;\-&quot;$&quot;#,##0;&quot;$&quot;#,##0"/>
    <numFmt numFmtId="167" formatCode="&quot;$&quot;#,##0"/>
  </numFmts>
  <fonts count="20" x14ac:knownFonts="1">
    <font>
      <sz val="11"/>
      <color theme="1"/>
      <name val="Calibri"/>
      <family val="2"/>
      <scheme val="minor"/>
    </font>
    <font>
      <sz val="11"/>
      <color rgb="FF12241C"/>
      <name val="Calibri"/>
      <family val="2"/>
      <scheme val="minor"/>
    </font>
    <font>
      <b/>
      <sz val="20"/>
      <color rgb="FF155C39"/>
      <name val="Calibri"/>
      <family val="2"/>
      <scheme val="minor"/>
    </font>
    <font>
      <sz val="11"/>
      <color rgb="FF4A5E55"/>
      <name val="Calibri"/>
      <family val="2"/>
      <scheme val="minor"/>
    </font>
    <font>
      <b/>
      <sz val="11"/>
      <color rgb="FF12241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4A5E55"/>
      <name val="Calibri"/>
      <family val="2"/>
      <scheme val="minor"/>
    </font>
    <font>
      <b/>
      <sz val="20"/>
      <color rgb="FF1F7A4D"/>
      <name val="Calibri"/>
      <family val="2"/>
      <scheme val="minor"/>
    </font>
    <font>
      <b/>
      <sz val="20"/>
      <color rgb="FF0F5132"/>
      <name val="Calibri"/>
      <family val="2"/>
      <scheme val="minor"/>
    </font>
    <font>
      <b/>
      <sz val="20"/>
      <color rgb="FF842029"/>
      <name val="Calibri"/>
      <family val="2"/>
      <scheme val="minor"/>
    </font>
    <font>
      <b/>
      <sz val="20"/>
      <color rgb="FF664D03"/>
      <name val="Calibri"/>
      <family val="2"/>
      <scheme val="minor"/>
    </font>
    <font>
      <b/>
      <sz val="13"/>
      <color rgb="FF155C39"/>
      <name val="Calibri"/>
      <family val="2"/>
      <scheme val="minor"/>
    </font>
    <font>
      <b/>
      <sz val="18"/>
      <color rgb="FF155C39"/>
      <name val="Calibri"/>
      <family val="2"/>
      <scheme val="minor"/>
    </font>
    <font>
      <sz val="9"/>
      <color rgb="FF4A5E55"/>
      <name val="Calibri"/>
      <family val="2"/>
      <scheme val="minor"/>
    </font>
    <font>
      <b/>
      <sz val="26"/>
      <color rgb="FF155C39"/>
      <name val="Calibri"/>
      <family val="2"/>
      <scheme val="minor"/>
    </font>
    <font>
      <sz val="12"/>
      <color rgb="FF4A5E55"/>
      <name val="Calibri"/>
      <family val="2"/>
      <scheme val="minor"/>
    </font>
    <font>
      <b/>
      <sz val="11"/>
      <color rgb="FF0F5132"/>
      <name val="Calibri"/>
      <family val="2"/>
      <scheme val="minor"/>
    </font>
    <font>
      <b/>
      <sz val="11"/>
      <color rgb="FF842029"/>
      <name val="Calibri"/>
      <family val="2"/>
      <scheme val="minor"/>
    </font>
    <font>
      <b/>
      <sz val="11"/>
      <color rgb="FF664D03"/>
      <name val="Calibri"/>
      <family val="2"/>
      <scheme val="minor"/>
    </font>
    <font>
      <i/>
      <sz val="11"/>
      <color rgb="FF4A5E5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7A4D"/>
        <bgColor indexed="64"/>
      </patternFill>
    </fill>
    <fill>
      <patternFill patternType="solid">
        <fgColor rgb="FFD8EDDF"/>
        <bgColor indexed="64"/>
      </patternFill>
    </fill>
    <fill>
      <patternFill patternType="solid">
        <fgColor rgb="FFF5F9F7"/>
        <bgColor indexed="64"/>
      </patternFill>
    </fill>
    <fill>
      <patternFill patternType="solid">
        <fgColor rgb="FFD4EDDA"/>
        <bgColor indexed="64"/>
      </patternFill>
    </fill>
    <fill>
      <patternFill patternType="solid">
        <fgColor rgb="FFF8D7DA"/>
        <bgColor indexed="64"/>
      </patternFill>
    </fill>
    <fill>
      <patternFill patternType="solid">
        <fgColor rgb="FFFFF3CD"/>
        <bgColor indexed="64"/>
      </patternFill>
    </fill>
  </fills>
  <borders count="17">
    <border>
      <left/>
      <right/>
      <top/>
      <bottom/>
      <diagonal/>
    </border>
    <border>
      <left style="medium">
        <color rgb="FF1F7A4D"/>
      </left>
      <right style="medium">
        <color rgb="FF1F7A4D"/>
      </right>
      <top style="medium">
        <color rgb="FF1F7A4D"/>
      </top>
      <bottom style="medium">
        <color rgb="FF1F7A4D"/>
      </bottom>
      <diagonal/>
    </border>
    <border>
      <left style="medium">
        <color rgb="FF1F7A4D"/>
      </left>
      <right style="medium">
        <color rgb="FF1F7A4D"/>
      </right>
      <top style="medium">
        <color rgb="FF1F7A4D"/>
      </top>
      <bottom/>
      <diagonal/>
    </border>
    <border>
      <left/>
      <right/>
      <top/>
      <bottom style="thin">
        <color rgb="FFDAE5E0"/>
      </bottom>
      <diagonal/>
    </border>
    <border>
      <left/>
      <right/>
      <top style="thin">
        <color rgb="FFDAE5E0"/>
      </top>
      <bottom style="thin">
        <color rgb="FFDAE5E0"/>
      </bottom>
      <diagonal/>
    </border>
    <border>
      <left/>
      <right/>
      <top style="thin">
        <color rgb="FFDAE5E0"/>
      </top>
      <bottom/>
      <diagonal/>
    </border>
    <border>
      <left/>
      <right style="thin">
        <color rgb="FFDAE5E0"/>
      </right>
      <top style="thin">
        <color rgb="FFDAE5E0"/>
      </top>
      <bottom/>
      <diagonal/>
    </border>
    <border>
      <left/>
      <right style="thin">
        <color rgb="FFDAE5E0"/>
      </right>
      <top/>
      <bottom style="thin">
        <color rgb="FFDAE5E0"/>
      </bottom>
      <diagonal/>
    </border>
    <border>
      <left style="medium">
        <color rgb="FF1F7A4D"/>
      </left>
      <right/>
      <top style="thin">
        <color rgb="FFDAE5E0"/>
      </top>
      <bottom/>
      <diagonal/>
    </border>
    <border>
      <left style="medium">
        <color rgb="FF1F7A4D"/>
      </left>
      <right/>
      <top/>
      <bottom style="thin">
        <color rgb="FFDAE5E0"/>
      </bottom>
      <diagonal/>
    </border>
    <border>
      <left style="medium">
        <color rgb="FF0F5132"/>
      </left>
      <right/>
      <top style="thin">
        <color rgb="FFDAE5E0"/>
      </top>
      <bottom/>
      <diagonal/>
    </border>
    <border>
      <left style="medium">
        <color rgb="FF0F5132"/>
      </left>
      <right/>
      <top/>
      <bottom style="thin">
        <color rgb="FFDAE5E0"/>
      </bottom>
      <diagonal/>
    </border>
    <border>
      <left style="medium">
        <color rgb="FF842029"/>
      </left>
      <right/>
      <top style="thin">
        <color rgb="FFDAE5E0"/>
      </top>
      <bottom/>
      <diagonal/>
    </border>
    <border>
      <left style="medium">
        <color rgb="FF842029"/>
      </left>
      <right/>
      <top/>
      <bottom style="thin">
        <color rgb="FFDAE5E0"/>
      </bottom>
      <diagonal/>
    </border>
    <border>
      <left style="medium">
        <color rgb="FF664D03"/>
      </left>
      <right/>
      <top style="thin">
        <color rgb="FFDAE5E0"/>
      </top>
      <bottom/>
      <diagonal/>
    </border>
    <border>
      <left style="medium">
        <color rgb="FF664D03"/>
      </left>
      <right/>
      <top/>
      <bottom style="thin">
        <color rgb="FFDAE5E0"/>
      </bottom>
      <diagonal/>
    </border>
    <border>
      <left style="thin">
        <color rgb="FF9DB3A8"/>
      </left>
      <right style="thin">
        <color rgb="FF9DB3A8"/>
      </right>
      <top style="thin">
        <color rgb="FF9DB3A8"/>
      </top>
      <bottom style="thin">
        <color rgb="FF9DB3A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1" fillId="2" borderId="2" xfId="0" applyNumberFormat="1" applyFont="1" applyFill="1" applyBorder="1"/>
    <xf numFmtId="0" fontId="1" fillId="2" borderId="1" xfId="0" applyFont="1" applyFill="1" applyBorder="1"/>
    <xf numFmtId="0" fontId="4" fillId="0" borderId="0" xfId="0" applyFont="1"/>
    <xf numFmtId="0" fontId="5" fillId="3" borderId="3" xfId="0" applyFont="1" applyFill="1" applyBorder="1" applyAlignment="1">
      <alignment wrapText="1"/>
    </xf>
    <xf numFmtId="0" fontId="1" fillId="0" borderId="4" xfId="0" applyFont="1" applyBorder="1"/>
    <xf numFmtId="0" fontId="1" fillId="0" borderId="5" xfId="0" applyFont="1" applyBorder="1"/>
    <xf numFmtId="1" fontId="1" fillId="4" borderId="4" xfId="0" applyNumberFormat="1" applyFont="1" applyFill="1" applyBorder="1"/>
    <xf numFmtId="1" fontId="1" fillId="4" borderId="5" xfId="0" applyNumberFormat="1" applyFont="1" applyFill="1" applyBorder="1"/>
    <xf numFmtId="165" fontId="1" fillId="4" borderId="4" xfId="0" applyNumberFormat="1" applyFont="1" applyFill="1" applyBorder="1"/>
    <xf numFmtId="165" fontId="1" fillId="4" borderId="5" xfId="0" applyNumberFormat="1" applyFont="1" applyFill="1" applyBorder="1"/>
    <xf numFmtId="166" fontId="1" fillId="4" borderId="4" xfId="0" applyNumberFormat="1" applyFont="1" applyFill="1" applyBorder="1"/>
    <xf numFmtId="166" fontId="1" fillId="4" borderId="5" xfId="0" applyNumberFormat="1" applyFont="1" applyFill="1" applyBorder="1"/>
    <xf numFmtId="167" fontId="1" fillId="0" borderId="4" xfId="0" applyNumberFormat="1" applyFont="1" applyBorder="1"/>
    <xf numFmtId="167" fontId="1" fillId="0" borderId="5" xfId="0" applyNumberFormat="1" applyFont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6" fillId="5" borderId="5" xfId="0" applyFont="1" applyFill="1" applyBorder="1"/>
    <xf numFmtId="1" fontId="7" fillId="5" borderId="3" xfId="0" applyNumberFormat="1" applyFont="1" applyFill="1" applyBorder="1" applyAlignment="1">
      <alignment horizontal="left"/>
    </xf>
    <xf numFmtId="0" fontId="6" fillId="5" borderId="6" xfId="0" applyFont="1" applyFill="1" applyBorder="1"/>
    <xf numFmtId="0" fontId="6" fillId="5" borderId="8" xfId="0" applyFont="1" applyFill="1" applyBorder="1"/>
    <xf numFmtId="1" fontId="7" fillId="5" borderId="9" xfId="0" applyNumberFormat="1" applyFont="1" applyFill="1" applyBorder="1" applyAlignment="1">
      <alignment horizontal="left"/>
    </xf>
    <xf numFmtId="9" fontId="8" fillId="5" borderId="3" xfId="0" applyNumberFormat="1" applyFont="1" applyFill="1" applyBorder="1" applyAlignment="1">
      <alignment horizontal="left"/>
    </xf>
    <xf numFmtId="0" fontId="6" fillId="5" borderId="10" xfId="0" applyFont="1" applyFill="1" applyBorder="1"/>
    <xf numFmtId="9" fontId="8" fillId="5" borderId="11" xfId="0" applyNumberFormat="1" applyFont="1" applyFill="1" applyBorder="1" applyAlignment="1">
      <alignment horizontal="left"/>
    </xf>
    <xf numFmtId="167" fontId="9" fillId="5" borderId="3" xfId="0" applyNumberFormat="1" applyFont="1" applyFill="1" applyBorder="1" applyAlignment="1">
      <alignment horizontal="left"/>
    </xf>
    <xf numFmtId="0" fontId="6" fillId="5" borderId="12" xfId="0" applyFont="1" applyFill="1" applyBorder="1"/>
    <xf numFmtId="167" fontId="9" fillId="5" borderId="13" xfId="0" applyNumberFormat="1" applyFont="1" applyFill="1" applyBorder="1" applyAlignment="1">
      <alignment horizontal="left"/>
    </xf>
    <xf numFmtId="167" fontId="10" fillId="5" borderId="7" xfId="0" applyNumberFormat="1" applyFont="1" applyFill="1" applyBorder="1" applyAlignment="1">
      <alignment horizontal="left"/>
    </xf>
    <xf numFmtId="0" fontId="6" fillId="5" borderId="14" xfId="0" applyFont="1" applyFill="1" applyBorder="1"/>
    <xf numFmtId="167" fontId="10" fillId="5" borderId="15" xfId="0" applyNumberFormat="1" applyFont="1" applyFill="1" applyBorder="1" applyAlignment="1">
      <alignment horizontal="left"/>
    </xf>
    <xf numFmtId="0" fontId="11" fillId="0" borderId="0" xfId="0" applyFont="1"/>
    <xf numFmtId="0" fontId="1" fillId="0" borderId="0" xfId="0" applyFont="1" applyAlignment="1">
      <alignment vertical="top" wrapText="1"/>
    </xf>
    <xf numFmtId="0" fontId="12" fillId="0" borderId="0" xfId="0" applyFont="1"/>
    <xf numFmtId="0" fontId="5" fillId="3" borderId="16" xfId="0" applyFont="1" applyFill="1" applyBorder="1"/>
    <xf numFmtId="0" fontId="1" fillId="0" borderId="16" xfId="0" applyFont="1" applyBorder="1"/>
    <xf numFmtId="0" fontId="3" fillId="0" borderId="16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5" fillId="3" borderId="0" xfId="0" applyFont="1" applyFill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6" fillId="6" borderId="0" xfId="0" applyFont="1" applyFill="1" applyAlignment="1">
      <alignment horizontal="center"/>
    </xf>
    <xf numFmtId="0" fontId="17" fillId="7" borderId="0" xfId="0" applyFont="1" applyFill="1" applyAlignment="1">
      <alignment horizontal="center"/>
    </xf>
    <xf numFmtId="0" fontId="18" fillId="8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9" fillId="0" borderId="0" xfId="0" applyFont="1"/>
  </cellXfs>
  <cellStyles count="1">
    <cellStyle name="Normal" xfId="0" builtinId="0"/>
  </cellStyles>
  <dxfs count="20">
    <dxf>
      <font>
        <color rgb="FF4A5E55"/>
      </font>
    </dxf>
    <dxf>
      <font>
        <color rgb="FF664D03"/>
      </font>
      <fill>
        <patternFill>
          <bgColor rgb="FFFFF3CD"/>
        </patternFill>
      </fill>
    </dxf>
    <dxf>
      <font>
        <color rgb="FF842029"/>
      </font>
      <fill>
        <patternFill>
          <bgColor rgb="FFF8D7DA"/>
        </patternFill>
      </fill>
    </dxf>
    <dxf>
      <font>
        <color rgb="FF0F5132"/>
      </font>
      <fill>
        <patternFill>
          <bgColor rgb="FFD4EDDA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fill>
        <patternFill patternType="solid">
          <fgColor indexed="64"/>
          <bgColor rgb="FFD8EDDF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DAE5E0"/>
        </top>
        <bottom style="thin">
          <color rgb="FFDAE5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numFmt numFmtId="166" formatCode="\+&quot;$&quot;#,##0;\-&quot;$&quot;#,##0;&quot;$&quot;#,##0"/>
      <fill>
        <patternFill patternType="solid">
          <fgColor indexed="64"/>
          <bgColor rgb="FFD8EDDF"/>
        </patternFill>
      </fill>
      <border diagonalUp="0" diagonalDown="0" outline="0">
        <left/>
        <right/>
        <top style="thin">
          <color rgb="FFDAE5E0"/>
        </top>
        <bottom style="thin">
          <color rgb="FFDAE5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numFmt numFmtId="167" formatCode="&quot;$&quot;#,##0"/>
      <border diagonalUp="0" diagonalDown="0" outline="0">
        <left/>
        <right/>
        <top style="thin">
          <color rgb="FFDAE5E0"/>
        </top>
        <bottom style="thin">
          <color rgb="FFDAE5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numFmt numFmtId="165" formatCode="\+0;\-0;0"/>
      <fill>
        <patternFill patternType="solid">
          <fgColor indexed="64"/>
          <bgColor rgb="FFD8EDDF"/>
        </patternFill>
      </fill>
      <border diagonalUp="0" diagonalDown="0" outline="0">
        <left/>
        <right/>
        <top style="thin">
          <color rgb="FFDAE5E0"/>
        </top>
        <bottom style="thin">
          <color rgb="FFDAE5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numFmt numFmtId="1" formatCode="0"/>
      <fill>
        <patternFill patternType="solid">
          <fgColor indexed="64"/>
          <bgColor rgb="FFD8EDDF"/>
        </patternFill>
      </fill>
      <border diagonalUp="0" diagonalDown="0" outline="0">
        <left/>
        <right/>
        <top style="thin">
          <color rgb="FFDAE5E0"/>
        </top>
        <bottom style="thin">
          <color rgb="FFDAE5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border diagonalUp="0" diagonalDown="0" outline="0">
        <left/>
        <right/>
        <top style="thin">
          <color rgb="FFDAE5E0"/>
        </top>
        <bottom style="thin">
          <color rgb="FFDAE5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border diagonalUp="0" diagonalDown="0">
        <left/>
        <right/>
        <top style="thin">
          <color rgb="FFDAE5E0"/>
        </top>
        <bottom style="thin">
          <color rgb="FFDAE5E0"/>
        </bottom>
        <vertical/>
        <horizontal style="thin">
          <color rgb="FFDAE5E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border diagonalUp="0" diagonalDown="0">
        <left/>
        <right/>
        <top style="thin">
          <color rgb="FFDAE5E0"/>
        </top>
        <bottom style="thin">
          <color rgb="FFDAE5E0"/>
        </bottom>
        <vertical/>
        <horizontal style="thin">
          <color rgb="FFDAE5E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border diagonalUp="0" diagonalDown="0">
        <left/>
        <right/>
        <top style="thin">
          <color rgb="FFDAE5E0"/>
        </top>
        <bottom style="thin">
          <color rgb="FFDAE5E0"/>
        </bottom>
        <vertical/>
        <horizontal style="thin">
          <color rgb="FFDAE5E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border diagonalUp="0" diagonalDown="0">
        <left/>
        <right/>
        <top style="thin">
          <color rgb="FFDAE5E0"/>
        </top>
        <bottom style="thin">
          <color rgb="FFDAE5E0"/>
        </bottom>
        <vertical/>
        <horizontal style="thin">
          <color rgb="FFDAE5E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border diagonalUp="0" diagonalDown="0">
        <left/>
        <right/>
        <top style="thin">
          <color rgb="FFDAE5E0"/>
        </top>
        <bottom style="thin">
          <color rgb="FFDAE5E0"/>
        </bottom>
        <vertical/>
        <horizontal style="thin">
          <color rgb="FFDAE5E0"/>
        </horizontal>
      </border>
    </dxf>
    <dxf>
      <border>
        <top style="thin">
          <color rgb="FFDAE5E0"/>
        </top>
      </border>
    </dxf>
    <dxf>
      <border>
        <bottom style="thin">
          <color rgb="FFDAE5E0"/>
        </bottom>
      </border>
    </dxf>
    <dxf>
      <border diagonalUp="0" diagonalDown="0">
        <left style="thin">
          <color rgb="FFDAE5E0"/>
        </left>
        <right style="thin">
          <color rgb="FFDAE5E0"/>
        </right>
        <top style="thin">
          <color rgb="FFDAE5E0"/>
        </top>
        <bottom style="thin">
          <color rgb="FFDAE5E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F7A4D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862EC4-4BC0-4961-B620-2542F34AAD2C}" name="Conteo" displayName="Conteo" ref="B5:L13" totalsRowShown="0" headerRowDxfId="18" dataDxfId="19" headerRowBorderDxfId="16" tableBorderDxfId="17" totalsRowBorderDxfId="15">
  <autoFilter ref="B5:L13" xr:uid="{ED862EC4-4BC0-4961-B620-2542F34AAD2C}"/>
  <tableColumns count="11">
    <tableColumn id="1" xr3:uid="{577C20C0-92E7-43AF-BF01-83F119E72999}" name="Código" dataDxfId="14"/>
    <tableColumn id="2" xr3:uid="{B26638FC-9F8B-4F30-BB06-C4BE1567B778}" name="Producto" dataDxfId="13"/>
    <tableColumn id="3" xr3:uid="{8CF72AA6-1DC2-46E1-820A-60BDA3AFE980}" name="Ubicación" dataDxfId="12"/>
    <tableColumn id="4" xr3:uid="{47304F13-7964-413F-A28A-8C0EFA91EC50}" name="Stock en el sistema" dataDxfId="11"/>
    <tableColumn id="5" xr3:uid="{611A66AE-6810-4FA9-AEB7-DCB1683E0709}" name="Conteo 1" dataDxfId="10"/>
    <tableColumn id="6" xr3:uid="{5ECD7DF2-FE06-44DB-B6C8-F5E8E209BA1D}" name="Conteo 2 (si hubo dudas)" dataDxfId="9"/>
    <tableColumn id="7" xr3:uid="{A4ABC69A-B337-442E-B576-31D231C92587}" name="Cantidad final" dataDxfId="8">
      <calculatedColumnFormula>IF(Conteo[[#This Row],[Conteo 2 (si hubo dudas)]]&lt;&gt;"",Conteo[[#This Row],[Conteo 2 (si hubo dudas)]],IF(Conteo[[#This Row],[Conteo 1]]&lt;&gt;"",Conteo[[#This Row],[Conteo 1]],""))</calculatedColumnFormula>
    </tableColumn>
    <tableColumn id="8" xr3:uid="{3A71DD61-D569-4044-92C1-6CDC01752935}" name="Diferencia" dataDxfId="7">
      <calculatedColumnFormula>IF(Conteo[[#This Row],[Cantidad final]]="","",Conteo[[#This Row],[Cantidad final]]-N(Conteo[[#This Row],[Stock en el sistema]]))</calculatedColumnFormula>
    </tableColumn>
    <tableColumn id="9" xr3:uid="{4D5C9D3A-594F-4D88-A42C-D1485C3C17C4}" name="Costo unitario" dataDxfId="6"/>
    <tableColumn id="10" xr3:uid="{9EE58021-FD4C-4BA9-9F57-E3A4404BB96E}" name="Valor de la diferencia" dataDxfId="5">
      <calculatedColumnFormula>IF(OR(Conteo[[#This Row],[Diferencia]]="",N(Conteo[[#This Row],[Costo unitario]])=0),"",Conteo[[#This Row],[Diferencia]]*Conteo[[#This Row],[Costo unitario]])</calculatedColumnFormula>
    </tableColumn>
    <tableColumn id="11" xr3:uid="{EF5F6664-F223-4120-B594-F9E5F0AB11E8}" name="Estado" dataDxfId="4">
      <calculatedColumnFormula>IF(Conteo[[#This Row],[Producto]]="","",IF(Conteo[[#This Row],[Cantidad final]]="","Sin contar",IF(Conteo[[#This Row],[Diferencia]]=0,"Cuadra",IF(Conteo[[#This Row],[Diferencia]]&lt;0,"Falta","Sobra"))))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69379-2B79-4F27-AFF7-DD3DD16F42F2}">
  <sheetPr>
    <tabColor rgb="FF1F7A4D"/>
  </sheetPr>
  <dimension ref="B2:C21"/>
  <sheetViews>
    <sheetView showGridLines="0" tabSelected="1" workbookViewId="0"/>
  </sheetViews>
  <sheetFormatPr baseColWidth="10" defaultRowHeight="15" x14ac:dyDescent="0.25"/>
  <cols>
    <col min="1" max="1" width="2.7109375" style="1" customWidth="1"/>
    <col min="2" max="2" width="11.7109375" style="1" customWidth="1"/>
    <col min="3" max="3" width="92.7109375" style="1" customWidth="1"/>
    <col min="4" max="16384" width="11.42578125" style="1"/>
  </cols>
  <sheetData>
    <row r="2" spans="2:3" ht="33.75" x14ac:dyDescent="0.5">
      <c r="B2" s="41" t="s">
        <v>53</v>
      </c>
    </row>
    <row r="3" spans="2:3" ht="15.75" x14ac:dyDescent="0.25">
      <c r="B3" s="42" t="s">
        <v>54</v>
      </c>
    </row>
    <row r="5" spans="2:3" ht="17.25" x14ac:dyDescent="0.3">
      <c r="B5" s="34" t="s">
        <v>55</v>
      </c>
    </row>
    <row r="6" spans="2:3" ht="30" customHeight="1" x14ac:dyDescent="0.25">
      <c r="B6" s="43">
        <v>1</v>
      </c>
      <c r="C6" s="45" t="s">
        <v>56</v>
      </c>
    </row>
    <row r="7" spans="2:3" ht="21.95" customHeight="1" x14ac:dyDescent="0.25">
      <c r="B7" s="43">
        <v>2</v>
      </c>
      <c r="C7" s="45" t="s">
        <v>57</v>
      </c>
    </row>
    <row r="8" spans="2:3" ht="30" customHeight="1" x14ac:dyDescent="0.25">
      <c r="B8" s="43">
        <v>3</v>
      </c>
      <c r="C8" s="45" t="s">
        <v>58</v>
      </c>
    </row>
    <row r="9" spans="2:3" ht="30" customHeight="1" x14ac:dyDescent="0.25">
      <c r="B9" s="43">
        <v>4</v>
      </c>
      <c r="C9" s="45" t="s">
        <v>59</v>
      </c>
    </row>
    <row r="11" spans="2:3" ht="17.25" x14ac:dyDescent="0.3">
      <c r="B11" s="34" t="s">
        <v>60</v>
      </c>
    </row>
    <row r="12" spans="2:3" x14ac:dyDescent="0.25">
      <c r="B12" s="46" t="s">
        <v>61</v>
      </c>
      <c r="C12" s="1" t="s">
        <v>62</v>
      </c>
    </row>
    <row r="13" spans="2:3" x14ac:dyDescent="0.25">
      <c r="B13" s="47" t="s">
        <v>63</v>
      </c>
      <c r="C13" s="1" t="s">
        <v>64</v>
      </c>
    </row>
    <row r="14" spans="2:3" x14ac:dyDescent="0.25">
      <c r="B14" s="48" t="s">
        <v>65</v>
      </c>
      <c r="C14" s="1" t="s">
        <v>66</v>
      </c>
    </row>
    <row r="16" spans="2:3" ht="17.25" x14ac:dyDescent="0.3">
      <c r="B16" s="34" t="s">
        <v>67</v>
      </c>
    </row>
    <row r="17" spans="2:3" ht="18" customHeight="1" x14ac:dyDescent="0.25">
      <c r="B17" s="49" t="s">
        <v>68</v>
      </c>
      <c r="C17" s="44" t="s">
        <v>69</v>
      </c>
    </row>
    <row r="18" spans="2:3" ht="18" customHeight="1" x14ac:dyDescent="0.25">
      <c r="B18" s="49" t="s">
        <v>68</v>
      </c>
      <c r="C18" s="44" t="s">
        <v>70</v>
      </c>
    </row>
    <row r="19" spans="2:3" ht="30" customHeight="1" x14ac:dyDescent="0.25">
      <c r="B19" s="49" t="s">
        <v>68</v>
      </c>
      <c r="C19" s="44" t="s">
        <v>71</v>
      </c>
    </row>
    <row r="21" spans="2:3" x14ac:dyDescent="0.25">
      <c r="B21" s="50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93484-DD51-46CF-970A-767DD3F60747}">
  <sheetPr>
    <tabColor rgb="FF1F7A4D"/>
  </sheetPr>
  <dimension ref="B1:L13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RowHeight="15" x14ac:dyDescent="0.25"/>
  <cols>
    <col min="1" max="1" width="2.7109375" style="1" customWidth="1"/>
    <col min="2" max="2" width="9.7109375" style="1" customWidth="1"/>
    <col min="3" max="3" width="24.7109375" style="1" customWidth="1"/>
    <col min="4" max="4" width="14.7109375" style="1" customWidth="1"/>
    <col min="5" max="5" width="12.7109375" style="1" customWidth="1"/>
    <col min="6" max="6" width="10.7109375" style="1" customWidth="1"/>
    <col min="7" max="7" width="13.7109375" style="1" customWidth="1"/>
    <col min="8" max="9" width="11.7109375" style="1" customWidth="1"/>
    <col min="10" max="10" width="12.7109375" style="1" customWidth="1"/>
    <col min="11" max="11" width="14.7109375" style="1" customWidth="1"/>
    <col min="12" max="12" width="12.7109375" style="1" customWidth="1"/>
    <col min="13" max="16384" width="11.42578125" style="1"/>
  </cols>
  <sheetData>
    <row r="1" spans="2:12" ht="8.1" customHeight="1" thickBot="1" x14ac:dyDescent="0.3"/>
    <row r="2" spans="2:12" ht="27" thickBot="1" x14ac:dyDescent="0.45">
      <c r="B2" s="2" t="s">
        <v>0</v>
      </c>
      <c r="H2" s="6" t="s">
        <v>2</v>
      </c>
      <c r="I2" s="4">
        <f ca="1">TODAY()</f>
        <v>46298</v>
      </c>
    </row>
    <row r="3" spans="2:12" ht="15.75" thickBot="1" x14ac:dyDescent="0.3">
      <c r="B3" s="3" t="s">
        <v>1</v>
      </c>
      <c r="H3" s="6" t="s">
        <v>3</v>
      </c>
      <c r="I3" s="5" t="s">
        <v>4</v>
      </c>
    </row>
    <row r="5" spans="2:12" ht="32.1" customHeight="1" x14ac:dyDescent="0.25"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</row>
    <row r="6" spans="2:12" x14ac:dyDescent="0.25">
      <c r="B6" s="8" t="s">
        <v>16</v>
      </c>
      <c r="C6" s="8" t="s">
        <v>17</v>
      </c>
      <c r="D6" s="8" t="s">
        <v>18</v>
      </c>
      <c r="E6" s="8">
        <v>40</v>
      </c>
      <c r="F6" s="8">
        <v>40</v>
      </c>
      <c r="G6" s="8"/>
      <c r="H6" s="10">
        <f>IF(Conteo[[#This Row],[Conteo 2 (si hubo dudas)]]&lt;&gt;"",Conteo[[#This Row],[Conteo 2 (si hubo dudas)]],IF(Conteo[[#This Row],[Conteo 1]]&lt;&gt;"",Conteo[[#This Row],[Conteo 1]],""))</f>
        <v>40</v>
      </c>
      <c r="I6" s="12">
        <f>IF(Conteo[[#This Row],[Cantidad final]]="","",Conteo[[#This Row],[Cantidad final]]-N(Conteo[[#This Row],[Stock en el sistema]]))</f>
        <v>0</v>
      </c>
      <c r="J6" s="16">
        <v>1100</v>
      </c>
      <c r="K6" s="14">
        <f>IF(OR(Conteo[[#This Row],[Diferencia]]="",N(Conteo[[#This Row],[Costo unitario]])=0),"",Conteo[[#This Row],[Diferencia]]*Conteo[[#This Row],[Costo unitario]])</f>
        <v>0</v>
      </c>
      <c r="L6" s="18" t="str">
        <f>IF(Conteo[[#This Row],[Producto]]="","",IF(Conteo[[#This Row],[Cantidad final]]="","Sin contar",IF(Conteo[[#This Row],[Diferencia]]=0,"Cuadra",IF(Conteo[[#This Row],[Diferencia]]&lt;0,"Falta","Sobra"))))</f>
        <v>Cuadra</v>
      </c>
    </row>
    <row r="7" spans="2:12" x14ac:dyDescent="0.25">
      <c r="B7" s="8" t="s">
        <v>19</v>
      </c>
      <c r="C7" s="8" t="s">
        <v>20</v>
      </c>
      <c r="D7" s="8" t="s">
        <v>18</v>
      </c>
      <c r="E7" s="8">
        <v>24</v>
      </c>
      <c r="F7" s="8">
        <v>22</v>
      </c>
      <c r="G7" s="8"/>
      <c r="H7" s="10">
        <f>IF(Conteo[[#This Row],[Conteo 2 (si hubo dudas)]]&lt;&gt;"",Conteo[[#This Row],[Conteo 2 (si hubo dudas)]],IF(Conteo[[#This Row],[Conteo 1]]&lt;&gt;"",Conteo[[#This Row],[Conteo 1]],""))</f>
        <v>22</v>
      </c>
      <c r="I7" s="12">
        <f>IF(Conteo[[#This Row],[Cantidad final]]="","",Conteo[[#This Row],[Cantidad final]]-N(Conteo[[#This Row],[Stock en el sistema]]))</f>
        <v>-2</v>
      </c>
      <c r="J7" s="16">
        <v>1900</v>
      </c>
      <c r="K7" s="14">
        <f>IF(OR(Conteo[[#This Row],[Diferencia]]="",N(Conteo[[#This Row],[Costo unitario]])=0),"",Conteo[[#This Row],[Diferencia]]*Conteo[[#This Row],[Costo unitario]])</f>
        <v>-3800</v>
      </c>
      <c r="L7" s="18" t="str">
        <f>IF(Conteo[[#This Row],[Producto]]="","",IF(Conteo[[#This Row],[Cantidad final]]="","Sin contar",IF(Conteo[[#This Row],[Diferencia]]=0,"Cuadra",IF(Conteo[[#This Row],[Diferencia]]&lt;0,"Falta","Sobra"))))</f>
        <v>Falta</v>
      </c>
    </row>
    <row r="8" spans="2:12" x14ac:dyDescent="0.25">
      <c r="B8" s="8" t="s">
        <v>21</v>
      </c>
      <c r="C8" s="8" t="s">
        <v>22</v>
      </c>
      <c r="D8" s="8" t="s">
        <v>18</v>
      </c>
      <c r="E8" s="8">
        <v>30</v>
      </c>
      <c r="F8" s="8">
        <v>30</v>
      </c>
      <c r="G8" s="8"/>
      <c r="H8" s="10">
        <f>IF(Conteo[[#This Row],[Conteo 2 (si hubo dudas)]]&lt;&gt;"",Conteo[[#This Row],[Conteo 2 (si hubo dudas)]],IF(Conteo[[#This Row],[Conteo 1]]&lt;&gt;"",Conteo[[#This Row],[Conteo 1]],""))</f>
        <v>30</v>
      </c>
      <c r="I8" s="12">
        <f>IF(Conteo[[#This Row],[Cantidad final]]="","",Conteo[[#This Row],[Cantidad final]]-N(Conteo[[#This Row],[Stock en el sistema]]))</f>
        <v>0</v>
      </c>
      <c r="J8" s="16">
        <v>950</v>
      </c>
      <c r="K8" s="14">
        <f>IF(OR(Conteo[[#This Row],[Diferencia]]="",N(Conteo[[#This Row],[Costo unitario]])=0),"",Conteo[[#This Row],[Diferencia]]*Conteo[[#This Row],[Costo unitario]])</f>
        <v>0</v>
      </c>
      <c r="L8" s="18" t="str">
        <f>IF(Conteo[[#This Row],[Producto]]="","",IF(Conteo[[#This Row],[Cantidad final]]="","Sin contar",IF(Conteo[[#This Row],[Diferencia]]=0,"Cuadra",IF(Conteo[[#This Row],[Diferencia]]&lt;0,"Falta","Sobra"))))</f>
        <v>Cuadra</v>
      </c>
    </row>
    <row r="9" spans="2:12" x14ac:dyDescent="0.25">
      <c r="B9" s="8" t="s">
        <v>23</v>
      </c>
      <c r="C9" s="8" t="s">
        <v>24</v>
      </c>
      <c r="D9" s="8" t="s">
        <v>25</v>
      </c>
      <c r="E9" s="8">
        <v>48</v>
      </c>
      <c r="F9" s="8">
        <v>45</v>
      </c>
      <c r="G9" s="8">
        <v>46</v>
      </c>
      <c r="H9" s="10">
        <f>IF(Conteo[[#This Row],[Conteo 2 (si hubo dudas)]]&lt;&gt;"",Conteo[[#This Row],[Conteo 2 (si hubo dudas)]],IF(Conteo[[#This Row],[Conteo 1]]&lt;&gt;"",Conteo[[#This Row],[Conteo 1]],""))</f>
        <v>46</v>
      </c>
      <c r="I9" s="12">
        <f>IF(Conteo[[#This Row],[Cantidad final]]="","",Conteo[[#This Row],[Cantidad final]]-N(Conteo[[#This Row],[Stock en el sistema]]))</f>
        <v>-2</v>
      </c>
      <c r="J9" s="16">
        <v>890</v>
      </c>
      <c r="K9" s="14">
        <f>IF(OR(Conteo[[#This Row],[Diferencia]]="",N(Conteo[[#This Row],[Costo unitario]])=0),"",Conteo[[#This Row],[Diferencia]]*Conteo[[#This Row],[Costo unitario]])</f>
        <v>-1780</v>
      </c>
      <c r="L9" s="18" t="str">
        <f>IF(Conteo[[#This Row],[Producto]]="","",IF(Conteo[[#This Row],[Cantidad final]]="","Sin contar",IF(Conteo[[#This Row],[Diferencia]]=0,"Cuadra",IF(Conteo[[#This Row],[Diferencia]]&lt;0,"Falta","Sobra"))))</f>
        <v>Falta</v>
      </c>
    </row>
    <row r="10" spans="2:12" x14ac:dyDescent="0.25">
      <c r="B10" s="8" t="s">
        <v>26</v>
      </c>
      <c r="C10" s="8" t="s">
        <v>27</v>
      </c>
      <c r="D10" s="8" t="s">
        <v>28</v>
      </c>
      <c r="E10" s="8">
        <v>36</v>
      </c>
      <c r="F10" s="8">
        <v>38</v>
      </c>
      <c r="G10" s="8"/>
      <c r="H10" s="10">
        <f>IF(Conteo[[#This Row],[Conteo 2 (si hubo dudas)]]&lt;&gt;"",Conteo[[#This Row],[Conteo 2 (si hubo dudas)]],IF(Conteo[[#This Row],[Conteo 1]]&lt;&gt;"",Conteo[[#This Row],[Conteo 1]],""))</f>
        <v>38</v>
      </c>
      <c r="I10" s="12">
        <f>IF(Conteo[[#This Row],[Cantidad final]]="","",Conteo[[#This Row],[Cantidad final]]-N(Conteo[[#This Row],[Stock en el sistema]]))</f>
        <v>2</v>
      </c>
      <c r="J10" s="16">
        <v>1200</v>
      </c>
      <c r="K10" s="14">
        <f>IF(OR(Conteo[[#This Row],[Diferencia]]="",N(Conteo[[#This Row],[Costo unitario]])=0),"",Conteo[[#This Row],[Diferencia]]*Conteo[[#This Row],[Costo unitario]])</f>
        <v>2400</v>
      </c>
      <c r="L10" s="18" t="str">
        <f>IF(Conteo[[#This Row],[Producto]]="","",IF(Conteo[[#This Row],[Cantidad final]]="","Sin contar",IF(Conteo[[#This Row],[Diferencia]]=0,"Cuadra",IF(Conteo[[#This Row],[Diferencia]]&lt;0,"Falta","Sobra"))))</f>
        <v>Sobra</v>
      </c>
    </row>
    <row r="11" spans="2:12" x14ac:dyDescent="0.25">
      <c r="B11" s="8" t="s">
        <v>29</v>
      </c>
      <c r="C11" s="8" t="s">
        <v>30</v>
      </c>
      <c r="D11" s="8" t="s">
        <v>28</v>
      </c>
      <c r="E11" s="8">
        <v>8</v>
      </c>
      <c r="F11" s="8">
        <v>8</v>
      </c>
      <c r="G11" s="8"/>
      <c r="H11" s="10">
        <f>IF(Conteo[[#This Row],[Conteo 2 (si hubo dudas)]]&lt;&gt;"",Conteo[[#This Row],[Conteo 2 (si hubo dudas)]],IF(Conteo[[#This Row],[Conteo 1]]&lt;&gt;"",Conteo[[#This Row],[Conteo 1]],""))</f>
        <v>8</v>
      </c>
      <c r="I11" s="12">
        <f>IF(Conteo[[#This Row],[Cantidad final]]="","",Conteo[[#This Row],[Cantidad final]]-N(Conteo[[#This Row],[Stock en el sistema]]))</f>
        <v>0</v>
      </c>
      <c r="J11" s="16">
        <v>4200</v>
      </c>
      <c r="K11" s="14">
        <f>IF(OR(Conteo[[#This Row],[Diferencia]]="",N(Conteo[[#This Row],[Costo unitario]])=0),"",Conteo[[#This Row],[Diferencia]]*Conteo[[#This Row],[Costo unitario]])</f>
        <v>0</v>
      </c>
      <c r="L11" s="18" t="str">
        <f>IF(Conteo[[#This Row],[Producto]]="","",IF(Conteo[[#This Row],[Cantidad final]]="","Sin contar",IF(Conteo[[#This Row],[Diferencia]]=0,"Cuadra",IF(Conteo[[#This Row],[Diferencia]]&lt;0,"Falta","Sobra"))))</f>
        <v>Cuadra</v>
      </c>
    </row>
    <row r="12" spans="2:12" x14ac:dyDescent="0.25">
      <c r="B12" s="8" t="s">
        <v>31</v>
      </c>
      <c r="C12" s="8" t="s">
        <v>32</v>
      </c>
      <c r="D12" s="8" t="s">
        <v>28</v>
      </c>
      <c r="E12" s="8">
        <v>20</v>
      </c>
      <c r="F12" s="8">
        <v>17</v>
      </c>
      <c r="G12" s="8"/>
      <c r="H12" s="10">
        <f>IF(Conteo[[#This Row],[Conteo 2 (si hubo dudas)]]&lt;&gt;"",Conteo[[#This Row],[Conteo 2 (si hubo dudas)]],IF(Conteo[[#This Row],[Conteo 1]]&lt;&gt;"",Conteo[[#This Row],[Conteo 1]],""))</f>
        <v>17</v>
      </c>
      <c r="I12" s="12">
        <f>IF(Conteo[[#This Row],[Cantidad final]]="","",Conteo[[#This Row],[Cantidad final]]-N(Conteo[[#This Row],[Stock en el sistema]]))</f>
        <v>-3</v>
      </c>
      <c r="J12" s="16">
        <v>1600</v>
      </c>
      <c r="K12" s="14">
        <f>IF(OR(Conteo[[#This Row],[Diferencia]]="",N(Conteo[[#This Row],[Costo unitario]])=0),"",Conteo[[#This Row],[Diferencia]]*Conteo[[#This Row],[Costo unitario]])</f>
        <v>-4800</v>
      </c>
      <c r="L12" s="18" t="str">
        <f>IF(Conteo[[#This Row],[Producto]]="","",IF(Conteo[[#This Row],[Cantidad final]]="","Sin contar",IF(Conteo[[#This Row],[Diferencia]]=0,"Cuadra",IF(Conteo[[#This Row],[Diferencia]]&lt;0,"Falta","Sobra"))))</f>
        <v>Falta</v>
      </c>
    </row>
    <row r="13" spans="2:12" x14ac:dyDescent="0.25">
      <c r="B13" s="9" t="s">
        <v>33</v>
      </c>
      <c r="C13" s="9" t="s">
        <v>34</v>
      </c>
      <c r="D13" s="9" t="s">
        <v>35</v>
      </c>
      <c r="E13" s="9">
        <v>24</v>
      </c>
      <c r="F13" s="9"/>
      <c r="G13" s="9"/>
      <c r="H13" s="11" t="str">
        <f>IF(Conteo[[#This Row],[Conteo 2 (si hubo dudas)]]&lt;&gt;"",Conteo[[#This Row],[Conteo 2 (si hubo dudas)]],IF(Conteo[[#This Row],[Conteo 1]]&lt;&gt;"",Conteo[[#This Row],[Conteo 1]],""))</f>
        <v/>
      </c>
      <c r="I13" s="13" t="str">
        <f>IF(Conteo[[#This Row],[Cantidad final]]="","",Conteo[[#This Row],[Cantidad final]]-N(Conteo[[#This Row],[Stock en el sistema]]))</f>
        <v/>
      </c>
      <c r="J13" s="17">
        <v>600</v>
      </c>
      <c r="K13" s="15" t="str">
        <f>IF(OR(Conteo[[#This Row],[Diferencia]]="",N(Conteo[[#This Row],[Costo unitario]])=0),"",Conteo[[#This Row],[Diferencia]]*Conteo[[#This Row],[Costo unitario]])</f>
        <v/>
      </c>
      <c r="L13" s="19" t="str">
        <f>IF(Conteo[[#This Row],[Producto]]="","",IF(Conteo[[#This Row],[Cantidad final]]="","Sin contar",IF(Conteo[[#This Row],[Diferencia]]=0,"Cuadra",IF(Conteo[[#This Row],[Diferencia]]&lt;0,"Falta","Sobra"))))</f>
        <v>Sin contar</v>
      </c>
    </row>
  </sheetData>
  <conditionalFormatting sqref="L6:L13">
    <cfRule type="cellIs" dxfId="3" priority="1" stopIfTrue="1" operator="equal">
      <formula>"Cuadra"</formula>
    </cfRule>
    <cfRule type="cellIs" dxfId="2" priority="2" stopIfTrue="1" operator="equal">
      <formula>"Falta"</formula>
    </cfRule>
    <cfRule type="cellIs" dxfId="1" priority="3" stopIfTrue="1" operator="equal">
      <formula>"Sobra"</formula>
    </cfRule>
    <cfRule type="cellIs" dxfId="0" priority="4" stopIfTrue="1" operator="equal">
      <formula>"Sin contar"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0840F-8072-4AC8-9AE5-60B89D30F299}">
  <sheetPr>
    <tabColor rgb="FF155C39"/>
  </sheetPr>
  <dimension ref="B1:I13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16.7109375" style="1" customWidth="1"/>
    <col min="3" max="3" width="12.7109375" style="1" customWidth="1"/>
    <col min="4" max="4" width="14.7109375" style="1" customWidth="1"/>
    <col min="5" max="5" width="10.7109375" style="1" customWidth="1"/>
    <col min="6" max="6" width="16.7109375" style="1" customWidth="1"/>
    <col min="7" max="7" width="12.7109375" style="1" customWidth="1"/>
    <col min="8" max="8" width="16.7109375" style="1" customWidth="1"/>
    <col min="9" max="9" width="12.7109375" style="1" customWidth="1"/>
    <col min="10" max="16384" width="11.42578125" style="1"/>
  </cols>
  <sheetData>
    <row r="1" spans="2:9" ht="8.1" customHeight="1" x14ac:dyDescent="0.25"/>
    <row r="2" spans="2:9" ht="26.25" x14ac:dyDescent="0.4">
      <c r="B2" s="2" t="s">
        <v>36</v>
      </c>
    </row>
    <row r="3" spans="2:9" x14ac:dyDescent="0.25">
      <c r="B3" s="3" t="s">
        <v>37</v>
      </c>
    </row>
    <row r="5" spans="2:9" x14ac:dyDescent="0.25">
      <c r="B5" s="23" t="s">
        <v>38</v>
      </c>
      <c r="C5" s="20"/>
      <c r="D5" s="26" t="s">
        <v>39</v>
      </c>
      <c r="E5" s="20"/>
      <c r="F5" s="29" t="s">
        <v>40</v>
      </c>
      <c r="G5" s="20"/>
      <c r="H5" s="32" t="s">
        <v>41</v>
      </c>
      <c r="I5" s="22"/>
    </row>
    <row r="6" spans="2:9" ht="30" customHeight="1" x14ac:dyDescent="0.4">
      <c r="B6" s="24">
        <f>COUNTIF(Conteo[Estado],"Cuadra")+COUNTIF(Conteo[Estado],"Falta")+COUNTIF(Conteo[Estado],"Sobra")</f>
        <v>7</v>
      </c>
      <c r="C6" s="21"/>
      <c r="D6" s="27">
        <f>IFERROR(COUNTIF(Conteo[Estado],"Cuadra")/B6,0)</f>
        <v>0.42857142857142855</v>
      </c>
      <c r="E6" s="25"/>
      <c r="F6" s="30">
        <f>-SUMIF(Conteo[Valor de la diferencia],"&lt;0")</f>
        <v>10380</v>
      </c>
      <c r="G6" s="28"/>
      <c r="H6" s="33">
        <f>SUMIF(Conteo[Valor de la diferencia],"&gt;0")</f>
        <v>2400</v>
      </c>
      <c r="I6" s="31"/>
    </row>
    <row r="9" spans="2:9" ht="17.25" x14ac:dyDescent="0.3">
      <c r="B9" s="34" t="s">
        <v>42</v>
      </c>
    </row>
    <row r="10" spans="2:9" ht="30" customHeight="1" x14ac:dyDescent="0.25">
      <c r="B10" s="35" t="s">
        <v>43</v>
      </c>
      <c r="C10" s="35"/>
      <c r="D10" s="35"/>
      <c r="E10" s="35"/>
      <c r="F10" s="35"/>
      <c r="G10" s="35"/>
      <c r="H10" s="35"/>
      <c r="I10" s="35"/>
    </row>
    <row r="11" spans="2:9" ht="30" customHeight="1" x14ac:dyDescent="0.25">
      <c r="B11" s="35" t="s">
        <v>44</v>
      </c>
      <c r="C11" s="35"/>
      <c r="D11" s="35"/>
      <c r="E11" s="35"/>
      <c r="F11" s="35"/>
      <c r="G11" s="35"/>
      <c r="H11" s="35"/>
      <c r="I11" s="35"/>
    </row>
    <row r="12" spans="2:9" ht="30" customHeight="1" x14ac:dyDescent="0.25">
      <c r="B12" s="35" t="s">
        <v>45</v>
      </c>
      <c r="C12" s="35"/>
      <c r="D12" s="35"/>
      <c r="E12" s="35"/>
      <c r="F12" s="35"/>
      <c r="G12" s="35"/>
      <c r="H12" s="35"/>
      <c r="I12" s="35"/>
    </row>
    <row r="13" spans="2:9" ht="30" customHeight="1" x14ac:dyDescent="0.25">
      <c r="B13" s="35" t="s">
        <v>46</v>
      </c>
      <c r="C13" s="35"/>
      <c r="D13" s="35"/>
      <c r="E13" s="35"/>
      <c r="F13" s="35"/>
      <c r="G13" s="35"/>
      <c r="H13" s="35"/>
      <c r="I13" s="35"/>
    </row>
  </sheetData>
  <mergeCells count="12">
    <mergeCell ref="H5:I5"/>
    <mergeCell ref="H6:I6"/>
    <mergeCell ref="B10:I10"/>
    <mergeCell ref="B11:I11"/>
    <mergeCell ref="B12:I12"/>
    <mergeCell ref="B13:I13"/>
    <mergeCell ref="B5:C5"/>
    <mergeCell ref="B6:C6"/>
    <mergeCell ref="D5:E5"/>
    <mergeCell ref="D6:E6"/>
    <mergeCell ref="F5:G5"/>
    <mergeCell ref="F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46E71-80E6-4602-9047-33A0817CEA72}">
  <sheetPr>
    <tabColor rgb="FF1F6F8B"/>
    <pageSetUpPr fitToPage="1"/>
  </sheetPr>
  <dimension ref="B2:H35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5.7109375" style="1" customWidth="1"/>
    <col min="3" max="3" width="10.7109375" style="1" customWidth="1"/>
    <col min="4" max="4" width="34.7109375" style="1" customWidth="1"/>
    <col min="5" max="5" width="14.7109375" style="1" customWidth="1"/>
    <col min="6" max="7" width="11.7109375" style="1" customWidth="1"/>
    <col min="8" max="8" width="30.7109375" style="1" customWidth="1"/>
    <col min="9" max="16384" width="11.42578125" style="1"/>
  </cols>
  <sheetData>
    <row r="2" spans="2:8" ht="23.25" x14ac:dyDescent="0.35">
      <c r="B2" s="36" t="s">
        <v>47</v>
      </c>
    </row>
    <row r="3" spans="2:8" x14ac:dyDescent="0.25">
      <c r="B3" s="3" t="s">
        <v>48</v>
      </c>
    </row>
    <row r="5" spans="2:8" x14ac:dyDescent="0.25">
      <c r="B5" s="37" t="s">
        <v>49</v>
      </c>
      <c r="C5" s="37" t="s">
        <v>5</v>
      </c>
      <c r="D5" s="37" t="s">
        <v>6</v>
      </c>
      <c r="E5" s="37" t="s">
        <v>7</v>
      </c>
      <c r="F5" s="37" t="s">
        <v>9</v>
      </c>
      <c r="G5" s="37" t="s">
        <v>50</v>
      </c>
      <c r="H5" s="37" t="s">
        <v>51</v>
      </c>
    </row>
    <row r="6" spans="2:8" ht="21.95" customHeight="1" x14ac:dyDescent="0.25">
      <c r="B6" s="39">
        <v>1</v>
      </c>
      <c r="C6" s="38"/>
      <c r="D6" s="38"/>
      <c r="E6" s="38"/>
      <c r="F6" s="38"/>
      <c r="G6" s="38"/>
      <c r="H6" s="38"/>
    </row>
    <row r="7" spans="2:8" ht="21.95" customHeight="1" x14ac:dyDescent="0.25">
      <c r="B7" s="39">
        <v>2</v>
      </c>
      <c r="C7" s="38"/>
      <c r="D7" s="38"/>
      <c r="E7" s="38"/>
      <c r="F7" s="38"/>
      <c r="G7" s="38"/>
      <c r="H7" s="38"/>
    </row>
    <row r="8" spans="2:8" ht="21.95" customHeight="1" x14ac:dyDescent="0.25">
      <c r="B8" s="39">
        <v>3</v>
      </c>
      <c r="C8" s="38"/>
      <c r="D8" s="38"/>
      <c r="E8" s="38"/>
      <c r="F8" s="38"/>
      <c r="G8" s="38"/>
      <c r="H8" s="38"/>
    </row>
    <row r="9" spans="2:8" ht="21.95" customHeight="1" x14ac:dyDescent="0.25">
      <c r="B9" s="39">
        <v>4</v>
      </c>
      <c r="C9" s="38"/>
      <c r="D9" s="38"/>
      <c r="E9" s="38"/>
      <c r="F9" s="38"/>
      <c r="G9" s="38"/>
      <c r="H9" s="38"/>
    </row>
    <row r="10" spans="2:8" ht="21.95" customHeight="1" x14ac:dyDescent="0.25">
      <c r="B10" s="39">
        <v>5</v>
      </c>
      <c r="C10" s="38"/>
      <c r="D10" s="38"/>
      <c r="E10" s="38"/>
      <c r="F10" s="38"/>
      <c r="G10" s="38"/>
      <c r="H10" s="38"/>
    </row>
    <row r="11" spans="2:8" ht="21.95" customHeight="1" x14ac:dyDescent="0.25">
      <c r="B11" s="39">
        <v>6</v>
      </c>
      <c r="C11" s="38"/>
      <c r="D11" s="38"/>
      <c r="E11" s="38"/>
      <c r="F11" s="38"/>
      <c r="G11" s="38"/>
      <c r="H11" s="38"/>
    </row>
    <row r="12" spans="2:8" ht="21.95" customHeight="1" x14ac:dyDescent="0.25">
      <c r="B12" s="39">
        <v>7</v>
      </c>
      <c r="C12" s="38"/>
      <c r="D12" s="38"/>
      <c r="E12" s="38"/>
      <c r="F12" s="38"/>
      <c r="G12" s="38"/>
      <c r="H12" s="38"/>
    </row>
    <row r="13" spans="2:8" ht="21.95" customHeight="1" x14ac:dyDescent="0.25">
      <c r="B13" s="39">
        <v>8</v>
      </c>
      <c r="C13" s="38"/>
      <c r="D13" s="38"/>
      <c r="E13" s="38"/>
      <c r="F13" s="38"/>
      <c r="G13" s="38"/>
      <c r="H13" s="38"/>
    </row>
    <row r="14" spans="2:8" ht="21.95" customHeight="1" x14ac:dyDescent="0.25">
      <c r="B14" s="39">
        <v>9</v>
      </c>
      <c r="C14" s="38"/>
      <c r="D14" s="38"/>
      <c r="E14" s="38"/>
      <c r="F14" s="38"/>
      <c r="G14" s="38"/>
      <c r="H14" s="38"/>
    </row>
    <row r="15" spans="2:8" ht="21.95" customHeight="1" x14ac:dyDescent="0.25">
      <c r="B15" s="39">
        <v>10</v>
      </c>
      <c r="C15" s="38"/>
      <c r="D15" s="38"/>
      <c r="E15" s="38"/>
      <c r="F15" s="38"/>
      <c r="G15" s="38"/>
      <c r="H15" s="38"/>
    </row>
    <row r="16" spans="2:8" ht="21.95" customHeight="1" x14ac:dyDescent="0.25">
      <c r="B16" s="39">
        <v>11</v>
      </c>
      <c r="C16" s="38"/>
      <c r="D16" s="38"/>
      <c r="E16" s="38"/>
      <c r="F16" s="38"/>
      <c r="G16" s="38"/>
      <c r="H16" s="38"/>
    </row>
    <row r="17" spans="2:8" ht="21.95" customHeight="1" x14ac:dyDescent="0.25">
      <c r="B17" s="39">
        <v>12</v>
      </c>
      <c r="C17" s="38"/>
      <c r="D17" s="38"/>
      <c r="E17" s="38"/>
      <c r="F17" s="38"/>
      <c r="G17" s="38"/>
      <c r="H17" s="38"/>
    </row>
    <row r="18" spans="2:8" ht="21.95" customHeight="1" x14ac:dyDescent="0.25">
      <c r="B18" s="39">
        <v>13</v>
      </c>
      <c r="C18" s="38"/>
      <c r="D18" s="38"/>
      <c r="E18" s="38"/>
      <c r="F18" s="38"/>
      <c r="G18" s="38"/>
      <c r="H18" s="38"/>
    </row>
    <row r="19" spans="2:8" ht="21.95" customHeight="1" x14ac:dyDescent="0.25">
      <c r="B19" s="39">
        <v>14</v>
      </c>
      <c r="C19" s="38"/>
      <c r="D19" s="38"/>
      <c r="E19" s="38"/>
      <c r="F19" s="38"/>
      <c r="G19" s="38"/>
      <c r="H19" s="38"/>
    </row>
    <row r="20" spans="2:8" ht="21.95" customHeight="1" x14ac:dyDescent="0.25">
      <c r="B20" s="39">
        <v>15</v>
      </c>
      <c r="C20" s="38"/>
      <c r="D20" s="38"/>
      <c r="E20" s="38"/>
      <c r="F20" s="38"/>
      <c r="G20" s="38"/>
      <c r="H20" s="38"/>
    </row>
    <row r="21" spans="2:8" ht="21.95" customHeight="1" x14ac:dyDescent="0.25">
      <c r="B21" s="39">
        <v>16</v>
      </c>
      <c r="C21" s="38"/>
      <c r="D21" s="38"/>
      <c r="E21" s="38"/>
      <c r="F21" s="38"/>
      <c r="G21" s="38"/>
      <c r="H21" s="38"/>
    </row>
    <row r="22" spans="2:8" ht="21.95" customHeight="1" x14ac:dyDescent="0.25">
      <c r="B22" s="39">
        <v>17</v>
      </c>
      <c r="C22" s="38"/>
      <c r="D22" s="38"/>
      <c r="E22" s="38"/>
      <c r="F22" s="38"/>
      <c r="G22" s="38"/>
      <c r="H22" s="38"/>
    </row>
    <row r="23" spans="2:8" ht="21.95" customHeight="1" x14ac:dyDescent="0.25">
      <c r="B23" s="39">
        <v>18</v>
      </c>
      <c r="C23" s="38"/>
      <c r="D23" s="38"/>
      <c r="E23" s="38"/>
      <c r="F23" s="38"/>
      <c r="G23" s="38"/>
      <c r="H23" s="38"/>
    </row>
    <row r="24" spans="2:8" ht="21.95" customHeight="1" x14ac:dyDescent="0.25">
      <c r="B24" s="39">
        <v>19</v>
      </c>
      <c r="C24" s="38"/>
      <c r="D24" s="38"/>
      <c r="E24" s="38"/>
      <c r="F24" s="38"/>
      <c r="G24" s="38"/>
      <c r="H24" s="38"/>
    </row>
    <row r="25" spans="2:8" ht="21.95" customHeight="1" x14ac:dyDescent="0.25">
      <c r="B25" s="39">
        <v>20</v>
      </c>
      <c r="C25" s="38"/>
      <c r="D25" s="38"/>
      <c r="E25" s="38"/>
      <c r="F25" s="38"/>
      <c r="G25" s="38"/>
      <c r="H25" s="38"/>
    </row>
    <row r="26" spans="2:8" ht="21.95" customHeight="1" x14ac:dyDescent="0.25">
      <c r="B26" s="39">
        <v>21</v>
      </c>
      <c r="C26" s="38"/>
      <c r="D26" s="38"/>
      <c r="E26" s="38"/>
      <c r="F26" s="38"/>
      <c r="G26" s="38"/>
      <c r="H26" s="38"/>
    </row>
    <row r="27" spans="2:8" ht="21.95" customHeight="1" x14ac:dyDescent="0.25">
      <c r="B27" s="39">
        <v>22</v>
      </c>
      <c r="C27" s="38"/>
      <c r="D27" s="38"/>
      <c r="E27" s="38"/>
      <c r="F27" s="38"/>
      <c r="G27" s="38"/>
      <c r="H27" s="38"/>
    </row>
    <row r="28" spans="2:8" ht="21.95" customHeight="1" x14ac:dyDescent="0.25">
      <c r="B28" s="39">
        <v>23</v>
      </c>
      <c r="C28" s="38"/>
      <c r="D28" s="38"/>
      <c r="E28" s="38"/>
      <c r="F28" s="38"/>
      <c r="G28" s="38"/>
      <c r="H28" s="38"/>
    </row>
    <row r="29" spans="2:8" ht="21.95" customHeight="1" x14ac:dyDescent="0.25">
      <c r="B29" s="39">
        <v>24</v>
      </c>
      <c r="C29" s="38"/>
      <c r="D29" s="38"/>
      <c r="E29" s="38"/>
      <c r="F29" s="38"/>
      <c r="G29" s="38"/>
      <c r="H29" s="38"/>
    </row>
    <row r="30" spans="2:8" ht="21.95" customHeight="1" x14ac:dyDescent="0.25">
      <c r="B30" s="39">
        <v>25</v>
      </c>
      <c r="C30" s="38"/>
      <c r="D30" s="38"/>
      <c r="E30" s="38"/>
      <c r="F30" s="38"/>
      <c r="G30" s="38"/>
      <c r="H30" s="38"/>
    </row>
    <row r="31" spans="2:8" ht="21.95" customHeight="1" x14ac:dyDescent="0.25">
      <c r="B31" s="39">
        <v>26</v>
      </c>
      <c r="C31" s="38"/>
      <c r="D31" s="38"/>
      <c r="E31" s="38"/>
      <c r="F31" s="38"/>
      <c r="G31" s="38"/>
      <c r="H31" s="38"/>
    </row>
    <row r="32" spans="2:8" ht="21.95" customHeight="1" x14ac:dyDescent="0.25">
      <c r="B32" s="39">
        <v>27</v>
      </c>
      <c r="C32" s="38"/>
      <c r="D32" s="38"/>
      <c r="E32" s="38"/>
      <c r="F32" s="38"/>
      <c r="G32" s="38"/>
      <c r="H32" s="38"/>
    </row>
    <row r="33" spans="2:8" ht="21.95" customHeight="1" x14ac:dyDescent="0.25">
      <c r="B33" s="39">
        <v>28</v>
      </c>
      <c r="C33" s="38"/>
      <c r="D33" s="38"/>
      <c r="E33" s="38"/>
      <c r="F33" s="38"/>
      <c r="G33" s="38"/>
      <c r="H33" s="38"/>
    </row>
    <row r="35" spans="2:8" x14ac:dyDescent="0.25">
      <c r="B35" s="40" t="s">
        <v>52</v>
      </c>
    </row>
  </sheetData>
  <printOptions horizontalCentered="1"/>
  <pageMargins left="0.7" right="0.7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Inicio</vt:lpstr>
      <vt:lpstr>Conteo</vt:lpstr>
      <vt:lpstr>Resultado</vt:lpstr>
      <vt:lpstr>Para imprimir</vt:lpstr>
      <vt:lpstr>'Para imprimir'!Área_de_impresión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GAMU GROUP</dc:creator>
  <cp:lastModifiedBy>GAMU GROUP</cp:lastModifiedBy>
  <dcterms:created xsi:type="dcterms:W3CDTF">2026-10-03T18:14:29Z</dcterms:created>
  <dcterms:modified xsi:type="dcterms:W3CDTF">2026-10-03T18:14:31Z</dcterms:modified>
</cp:coreProperties>
</file>